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59" i="1" l="1"/>
  <c r="H49" i="1" l="1"/>
  <c r="H35" i="1" l="1"/>
  <c r="H17" i="1"/>
  <c r="H24" i="1"/>
  <c r="H21" i="1"/>
  <c r="H48" i="1"/>
  <c r="H19" i="1" l="1"/>
  <c r="H20" i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<sst xmlns="http://schemas.openxmlformats.org/spreadsheetml/2006/main" count="64" uniqueCount="36">
  <si>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</si>
  <si>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</si>
  <si>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</si>
  <si>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</si>
  <si>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</si>
  <si>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</si>
  <si>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</si>
  <si>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</si>
  <si>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</si>
  <si>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</si>
  <si>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</si>
  <si>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</si>
  <si>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</si>
  <si>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</si>
  <si>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</si>
  <si>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</si>
  <si>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</si>
  <si>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</si>
  <si>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</si>
  <si>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</si>
  <si>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</si>
  <si>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</si>
  <si>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</si>
  <si>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</si>
  <si>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</si>
  <si>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Dana:08.10.2019.</t>
  </si>
  <si>
    <t>Primljena i neutrošena participacija od 08.10.2019.</t>
  </si>
  <si>
    <t>Uplata dobavljaču Vega-Lekovi</t>
  </si>
  <si>
    <t>420482/19</t>
  </si>
  <si>
    <t>Uplata dobavljaču Farmalogist-Lekovi</t>
  </si>
  <si>
    <t>394869/19</t>
  </si>
  <si>
    <t>190427530</t>
  </si>
  <si>
    <t>190391535</t>
  </si>
  <si>
    <t>394874/19</t>
  </si>
  <si>
    <t xml:space="preserve">ukupno </t>
  </si>
  <si>
    <t>Dana 08.10.2019.godine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</si>
</sst>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9" fontId="6" fillId="0" borderId="1" xfId="1" applyNumberFormat="1" applyBorder="1"/>
    <xf numFmtId="4" fontId="8" fillId="0" borderId="1" xfId="1" applyNumberFormat="1" applyFont="1" applyBorder="1"/>
    <xf numFmtId="0" fontId="9" fillId="0" borderId="1" xfId="0" applyFont="1" applyBorder="1"/>
    <xf numFmtId="4" fontId="7" fillId="5" borderId="1" xfId="1" applyNumberFormat="1" applyFont="1" applyFill="1" applyBorder="1"/>
    <xf numFmtId="4" fontId="10" fillId="5" borderId="1" xfId="0" applyNumberFormat="1" applyFont="1" applyFill="1" applyBorder="1"/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9"/>
  <sheetViews>
    <sheetView tabSelected="1" topLeftCell="A49" zoomScaleNormal="100" workbookViewId="0">
      <selection activeCell="H59" sqref="H59"/>
    </sheetView>
  </sheetViews>
  <sheetFormatPr defaultRowHeight="15" x14ac:dyDescent="0.25"/>
  <cols>
    <col min="1" max="1" width="6.7109375" customWidth="1"/>
    <col min="2" max="2" width="23.42578125" customWidth="1"/>
    <col min="3" max="3" width="33.28515625" customWidth="1"/>
    <col min="4" max="4" width="29.28515625" customWidth="1"/>
    <col min="5" max="5" width="20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7</v>
      </c>
      <c r="C5" s="38"/>
      <c r="D5" s="38"/>
    </row>
    <row r="6" spans="2:15" x14ac:dyDescent="0.25">
      <c r="B6" s="38" t="s">
        <v>8</v>
      </c>
      <c r="C6" s="38"/>
      <c r="D6" s="38"/>
    </row>
    <row r="7" spans="2:15" x14ac:dyDescent="0.25">
      <c r="I7" s="11"/>
      <c r="J7" s="11"/>
    </row>
    <row r="8" spans="2:15" x14ac:dyDescent="0.25">
      <c r="C8" s="39" t="s">
        <v>25</v>
      </c>
      <c r="D8" s="39"/>
      <c r="E8" s="39"/>
      <c r="F8" s="39"/>
      <c r="G8" s="3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25" t="s">
        <v>20</v>
      </c>
      <c r="C12" s="25"/>
      <c r="D12" s="25"/>
      <c r="E12" s="25"/>
      <c r="F12" s="25"/>
      <c r="G12" s="14">
        <v>43746</v>
      </c>
      <c r="H12" s="23">
        <v>14725712.23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24">
        <v>43746</v>
      </c>
      <c r="H13" s="3">
        <f>H14+H25-H32-H42</f>
        <v>17862157.399999999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43746</v>
      </c>
      <c r="H14" s="4">
        <f>H15+H16+H17+H18+H19+H20+H21+H22+H23+H24</f>
        <v>15985092.940000001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</f>
        <v>4258427.75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f>211813.14+316017.46</f>
        <v>527830.60000000009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5" t="s">
        <v>2</v>
      </c>
      <c r="C19" s="25"/>
      <c r="D19" s="25"/>
      <c r="E19" s="25"/>
      <c r="F19" s="25"/>
      <c r="G19" s="12"/>
      <c r="H19" s="10">
        <f>480802.02+1186875+1186875-1014200.1-1280397.15+1186875-44609.88-223130.9-471162.62+1186875+1559.88-300499.2-213136.6+2373750-128640-297341.92-390480.6-357319.8-782466.95+2373750-963742.4+2373750</f>
        <v>5883983.7800000012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484175.45-346688.6+955500</f>
        <v>1092986.8500000001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4137567.96-1174</f>
        <v>4136393.96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5" t="s">
        <v>26</v>
      </c>
      <c r="C24" s="25"/>
      <c r="D24" s="25"/>
      <c r="E24" s="25"/>
      <c r="F24" s="25"/>
      <c r="G24" s="13"/>
      <c r="H24" s="10">
        <f>5950+8800+11600+15950+12800+6650+15820+7900</f>
        <v>85470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43746</v>
      </c>
      <c r="H25" s="4">
        <f>H26+H27+H28+H29+H30+H31</f>
        <v>2406095.06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113000+113000-113349.78+113000-117830.83+113000-124074.89+113000-117341.72+113000-96653.49+0.5+113000-76088.11+113000-99241.44+113000-70377.56+223250</f>
        <v>425292.68</v>
      </c>
      <c r="I27" s="11"/>
      <c r="J27" s="11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v>1758775.38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222027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36" t="s">
        <v>16</v>
      </c>
      <c r="C32" s="36"/>
      <c r="D32" s="36"/>
      <c r="E32" s="36"/>
      <c r="F32" s="36"/>
      <c r="G32" s="17">
        <v>43746</v>
      </c>
      <c r="H32" s="5">
        <f>SUM(H33:H41)</f>
        <v>529030.60000000009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10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f>211813.14+316017.46</f>
        <v>527830.60000000009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5" t="s">
        <v>2</v>
      </c>
      <c r="C37" s="25"/>
      <c r="D37" s="25"/>
      <c r="E37" s="25"/>
      <c r="F37" s="25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1200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36" t="s">
        <v>21</v>
      </c>
      <c r="C42" s="36"/>
      <c r="D42" s="36"/>
      <c r="E42" s="36"/>
      <c r="F42" s="36"/>
      <c r="G42" s="17">
        <v>43746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26" t="s">
        <v>18</v>
      </c>
      <c r="C48" s="26"/>
      <c r="D48" s="26"/>
      <c r="E48" s="26"/>
      <c r="F48" s="26"/>
      <c r="G48" s="18">
        <v>43746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</f>
        <v>64470.929999999702</v>
      </c>
      <c r="I48" s="11"/>
      <c r="J48"/>
      <c r="L48" s="8"/>
    </row>
    <row r="49" spans="2:11" x14ac:dyDescent="0.25">
      <c r="B49" s="25" t="s">
        <v>17</v>
      </c>
      <c r="C49" s="25"/>
      <c r="D49" s="25"/>
      <c r="E49" s="25"/>
      <c r="F49" s="25"/>
      <c r="G49" s="2"/>
      <c r="H49" s="3">
        <f>163059.65+4700</f>
        <v>167759.65</v>
      </c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17758868.68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35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B54" s="40" t="s">
        <v>1</v>
      </c>
      <c r="C54" s="41" t="s">
        <v>27</v>
      </c>
      <c r="D54" s="45">
        <v>211813.14</v>
      </c>
      <c r="E54" s="42" t="s">
        <v>28</v>
      </c>
    </row>
    <row r="55" spans="2:11" x14ac:dyDescent="0.25">
      <c r="B55" s="40" t="s">
        <v>1</v>
      </c>
      <c r="C55" s="41" t="s">
        <v>27</v>
      </c>
      <c r="D55" s="43">
        <v>3979.36</v>
      </c>
      <c r="E55" s="42" t="s">
        <v>30</v>
      </c>
    </row>
    <row r="56" spans="2:11" x14ac:dyDescent="0.25">
      <c r="B56" s="40" t="s">
        <v>1</v>
      </c>
      <c r="C56" s="41" t="s">
        <v>29</v>
      </c>
      <c r="D56" s="43">
        <v>46150.5</v>
      </c>
      <c r="E56" s="42" t="s">
        <v>31</v>
      </c>
    </row>
    <row r="57" spans="2:11" x14ac:dyDescent="0.25">
      <c r="B57" s="40" t="s">
        <v>1</v>
      </c>
      <c r="C57" s="41" t="s">
        <v>29</v>
      </c>
      <c r="D57" s="43">
        <v>239923.20000000001</v>
      </c>
      <c r="E57" s="42" t="s">
        <v>32</v>
      </c>
    </row>
    <row r="58" spans="2:11" x14ac:dyDescent="0.25">
      <c r="B58" s="40" t="s">
        <v>1</v>
      </c>
      <c r="C58" s="41" t="s">
        <v>27</v>
      </c>
      <c r="D58" s="43">
        <v>25964.400000000001</v>
      </c>
      <c r="E58" s="42" t="s">
        <v>33</v>
      </c>
    </row>
    <row r="59" spans="2:11" x14ac:dyDescent="0.25">
      <c r="B59" s="44"/>
      <c r="C59" s="47" t="s">
        <v>34</v>
      </c>
      <c r="D59" s="46">
        <f>SUM(D55:D58)</f>
        <v>316017.46000000002</v>
      </c>
      <c r="E59" s="44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2019-10-01T09:35:01Z</cp:lastPrinted>
  <dcterms:created xsi:type="dcterms:W3CDTF">2018-11-15T09:32:50Z</dcterms:created>
  <dcterms:modified xsi:type="dcterms:W3CDTF">2019-10-09T13:00:00Z</dcterms:modified>
</cp:coreProperties>
</file>